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łożenia i Podsumowanie" sheetId="1" state="visible" r:id="rId1"/>
    <sheet xmlns:r="http://schemas.openxmlformats.org/officeDocument/2006/relationships" name="Stawki Wynagrodzeń 2026-2034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 &quot;zł&quot;"/>
    <numFmt numFmtId="166" formatCode="0.000%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i val="1"/>
      <color rgb="00595959"/>
      <sz val="9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4472C4"/>
        <bgColor rgb="004472C4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2F5496"/>
      </bottom>
    </border>
    <border>
      <top style="thin">
        <color rgb="00D9D9D9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1" pivotButton="0" quotePrefix="0" xfId="0"/>
    <xf numFmtId="165" fontId="4" fillId="5" borderId="1" applyAlignment="1" pivotButton="0" quotePrefix="0" xfId="0">
      <alignment horizontal="right" vertical="center"/>
    </xf>
    <xf numFmtId="0" fontId="4" fillId="4" borderId="0" pivotButton="0" quotePrefix="0" xfId="0"/>
    <xf numFmtId="0" fontId="6" fillId="0" borderId="0" pivotButton="0" quotePrefix="0" xfId="0"/>
    <xf numFmtId="0" fontId="4" fillId="5" borderId="0" pivotButton="0" quotePrefix="0" xfId="0"/>
    <xf numFmtId="0" fontId="4" fillId="0" borderId="0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66" fontId="6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right" vertical="center"/>
    </xf>
    <xf numFmtId="0" fontId="0" fillId="0" borderId="3" pivotButton="0" quotePrefix="0" xfId="0"/>
    <xf numFmtId="164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8" customWidth="1" min="3" max="3"/>
    <col width="45" customWidth="1" min="4" max="4"/>
  </cols>
  <sheetData>
    <row r="1">
      <c r="A1" s="1" t="inlineStr">
        <is>
          <t>Prognoza Stawek Wynagrodzeń Egzaminatorów (2026–2034)</t>
        </is>
      </c>
    </row>
    <row r="2">
      <c r="A2" s="2" t="inlineStr">
        <is>
          <t>Wersja 1.0 | Na podstawie projektu nowelizacji ustawy o systemie oświaty i ustawy o rynku pracy (UD487)</t>
        </is>
      </c>
    </row>
    <row r="3"/>
    <row r="4">
      <c r="A4" s="3" t="inlineStr">
        <is>
          <t>1. ZAMIERZONE PARAMETRY BAZOWE (MINIMALNE WYNAGRODZENIE NAUCZYCIELA DYPLOMOWANEGO)</t>
        </is>
      </c>
      <c r="B4" s="4" t="n"/>
      <c r="C4" s="4" t="n"/>
      <c r="D4" s="4" t="n"/>
    </row>
    <row r="5">
      <c r="A5" s="5" t="inlineStr">
        <is>
          <t>Rok</t>
        </is>
      </c>
      <c r="B5" s="5" t="inlineStr">
        <is>
          <t>Wskaźnik wzrostu YoY (%)</t>
        </is>
      </c>
      <c r="C5" s="5" t="inlineStr">
        <is>
          <t>Stawka bazowa brutto (zł)</t>
        </is>
      </c>
      <c r="D5" s="5" t="inlineStr">
        <is>
          <t>Uwagi legislacyjne / metodologiczne</t>
        </is>
      </c>
    </row>
    <row r="6">
      <c r="A6" s="6" t="n">
        <v>2026</v>
      </c>
      <c r="B6" s="7" t="n">
        <v>0</v>
      </c>
      <c r="C6" s="8" t="n">
        <v>6397</v>
      </c>
      <c r="D6" s="9" t="inlineStr">
        <is>
          <t>Stawka obowiązująca od 18.03.2026 r. (Dz.U. poz. 379)</t>
        </is>
      </c>
    </row>
    <row r="7">
      <c r="A7" s="6" t="n">
        <v>2027</v>
      </c>
      <c r="B7" s="7" t="n">
        <v>0.03</v>
      </c>
      <c r="C7" s="10">
        <f>ROUND(C6*(1+B7), 2)</f>
        <v/>
      </c>
      <c r="D7" s="9" t="inlineStr">
        <is>
          <t>Zapowiedziana podwyżka 3,0% w roku 2027</t>
        </is>
      </c>
    </row>
    <row r="8">
      <c r="A8" s="6" t="n">
        <v>2028</v>
      </c>
      <c r="B8" s="7" t="n">
        <v>0.04</v>
      </c>
      <c r="C8" s="10">
        <f>ROUND(C7*(1+B8), 2)</f>
        <v/>
      </c>
      <c r="D8" s="9" t="inlineStr">
        <is>
          <t>Prognozowany średnioczny wzrost 4,0%</t>
        </is>
      </c>
    </row>
    <row r="9">
      <c r="A9" s="6" t="n">
        <v>2029</v>
      </c>
      <c r="B9" s="7" t="n">
        <v>0.04</v>
      </c>
      <c r="C9" s="10">
        <f>ROUND(C8*(1+B9), 2)</f>
        <v/>
      </c>
      <c r="D9" s="9" t="inlineStr">
        <is>
          <t>Prognozowany średnioczny wzrost 4,0%</t>
        </is>
      </c>
    </row>
    <row r="10">
      <c r="A10" s="6" t="n">
        <v>2030</v>
      </c>
      <c r="B10" s="7" t="n">
        <v>0.04</v>
      </c>
      <c r="C10" s="10">
        <f>ROUND(C9*(1+B10), 2)</f>
        <v/>
      </c>
      <c r="D10" s="9" t="inlineStr">
        <is>
          <t>Prognozowany średnioczny wzrost 4,0%</t>
        </is>
      </c>
    </row>
    <row r="11">
      <c r="A11" s="6" t="n">
        <v>2031</v>
      </c>
      <c r="B11" s="7" t="n">
        <v>0.04</v>
      </c>
      <c r="C11" s="10">
        <f>ROUND(C10*(1+B11), 2)</f>
        <v/>
      </c>
      <c r="D11" s="9" t="inlineStr">
        <is>
          <t>Prognozowany średnioczny wzrost 4,0%</t>
        </is>
      </c>
    </row>
    <row r="12">
      <c r="A12" s="6" t="n">
        <v>2032</v>
      </c>
      <c r="B12" s="7" t="n">
        <v>0.04</v>
      </c>
      <c r="C12" s="10">
        <f>ROUND(C11*(1+B12), 2)</f>
        <v/>
      </c>
      <c r="D12" s="9" t="inlineStr">
        <is>
          <t>Prognozowany średnioczny wzrost 4,0%</t>
        </is>
      </c>
    </row>
    <row r="13">
      <c r="A13" s="6" t="n">
        <v>2033</v>
      </c>
      <c r="B13" s="7" t="n">
        <v>0.04</v>
      </c>
      <c r="C13" s="10">
        <f>ROUND(C12*(1+B13), 2)</f>
        <v/>
      </c>
      <c r="D13" s="9" t="inlineStr">
        <is>
          <t>Prognozowany średnioczny wzrost 4,0%</t>
        </is>
      </c>
    </row>
    <row r="14">
      <c r="A14" s="6" t="n">
        <v>2034</v>
      </c>
      <c r="B14" s="7" t="n">
        <v>0.04</v>
      </c>
      <c r="C14" s="10">
        <f>ROUND(C13*(1+B14), 2)</f>
        <v/>
      </c>
      <c r="D14" s="9" t="inlineStr">
        <is>
          <t>Prognozowany średnioczny wzrost 4,0%</t>
        </is>
      </c>
    </row>
    <row r="15"/>
    <row r="16">
      <c r="A16" s="3" t="inlineStr">
        <is>
          <t>2. LEGENDA KOLORÓW I FORMATOWANIA</t>
        </is>
      </c>
      <c r="B16" s="4" t="n"/>
      <c r="C16" s="4" t="n"/>
      <c r="D16" s="4" t="n"/>
    </row>
    <row r="17">
      <c r="A17" s="11" t="inlineStr">
        <is>
          <t>Niebieskie tło</t>
        </is>
      </c>
      <c r="B17" s="12" t="inlineStr">
        <is>
          <t>Komórka wprowadzana / parametr wejściowy (możliwa edycja)</t>
        </is>
      </c>
    </row>
    <row r="18">
      <c r="A18" s="13" t="inlineStr">
        <is>
          <t>Zielone tło</t>
        </is>
      </c>
      <c r="B18" s="12" t="inlineStr">
        <is>
          <t>Komórka obliczana na podstawie wzorów cyklicznych</t>
        </is>
      </c>
    </row>
    <row r="19">
      <c r="A19" s="14" t="inlineStr">
        <is>
          <t>Wskaźnik %</t>
        </is>
      </c>
      <c r="B19" s="12" t="inlineStr">
        <is>
          <t>Udział procentowy w stosunku do minimalnego wynagrodzenia nauczyciela dyplomowanego (6 397 zł w 2026 r.)</t>
        </is>
      </c>
    </row>
    <row r="20">
      <c r="A20" s="14" t="inlineStr">
        <is>
          <t>Narzuty zespołowe</t>
        </is>
      </c>
      <c r="B20" s="12" t="inlineStr">
        <is>
          <t>Dodatkowe narzuty dla Przewodniczących (13%) i Weryfikatorów (12%) naliczane od sumy wynagrodzeń zespołu</t>
        </is>
      </c>
    </row>
  </sheetData>
  <mergeCells count="6">
    <mergeCell ref="B19:D19"/>
    <mergeCell ref="A4:D4"/>
    <mergeCell ref="B17:D17"/>
    <mergeCell ref="B18:D18"/>
    <mergeCell ref="A16:D16"/>
    <mergeCell ref="B20:D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showGridLines="1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45" customWidth="1" min="2" max="2"/>
    <col width="14" customWidth="1" min="3" max="3"/>
    <col width="28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" t="inlineStr">
        <is>
          <t>SZCZEGÓŁOWE ZESTAWIENIE STAWEK WYNAGRODZEŃ EGZAMINATORÓW (2026–2034)</t>
        </is>
      </c>
    </row>
    <row r="2">
      <c r="A2" s="2" t="inlineStr">
        <is>
          <t>Wyliczenia kwotowe w złotych brutto na podstawie minimalnego wynagrodzenia nauczyciela dyplomowanego</t>
        </is>
      </c>
    </row>
    <row r="3"/>
    <row r="4">
      <c r="A4" s="15" t="inlineStr">
        <is>
          <t>Typ Egzaminu</t>
        </is>
      </c>
      <c r="B4" s="15" t="inlineStr">
        <is>
          <t>Przedmiot / Rola / Formuła Egzaminu</t>
        </is>
      </c>
      <c r="C4" s="15" t="inlineStr">
        <is>
          <t>Wskaźnik %</t>
        </is>
      </c>
      <c r="D4" s="15" t="inlineStr">
        <is>
          <t>Jednostka rozliczeniowa</t>
        </is>
      </c>
      <c r="E4" s="15" t="inlineStr">
        <is>
          <t>2026</t>
        </is>
      </c>
      <c r="F4" s="15" t="inlineStr">
        <is>
          <t>2027</t>
        </is>
      </c>
      <c r="G4" s="15" t="inlineStr">
        <is>
          <t>2028</t>
        </is>
      </c>
      <c r="H4" s="15" t="inlineStr">
        <is>
          <t>2029</t>
        </is>
      </c>
      <c r="I4" s="15" t="inlineStr">
        <is>
          <t>2030</t>
        </is>
      </c>
      <c r="J4" s="15" t="inlineStr">
        <is>
          <t>2031</t>
        </is>
      </c>
      <c r="K4" s="15" t="inlineStr">
        <is>
          <t>2032</t>
        </is>
      </c>
      <c r="L4" s="15" t="inlineStr">
        <is>
          <t>2033</t>
        </is>
      </c>
      <c r="M4" s="15" t="inlineStr">
        <is>
          <t>2034</t>
        </is>
      </c>
    </row>
    <row r="5">
      <c r="A5" s="16" t="inlineStr">
        <is>
          <t>Egzamin Ósmoklasisty (E8)</t>
        </is>
      </c>
      <c r="B5" s="17" t="inlineStr">
        <is>
          <t>Język polski</t>
        </is>
      </c>
      <c r="C5" s="18" t="n">
        <v>0.00559</v>
      </c>
      <c r="D5" s="19" t="inlineStr">
        <is>
          <t>za 1 pracę</t>
        </is>
      </c>
      <c r="E5" s="20">
        <f>ROUND(C5 * 'Założenia i Podsumowanie'!C6, 2)</f>
        <v/>
      </c>
      <c r="F5" s="20">
        <f>ROUND(C5 * 'Założenia i Podsumowanie'!C7, 2)</f>
        <v/>
      </c>
      <c r="G5" s="20">
        <f>ROUND(C5 * 'Założenia i Podsumowanie'!C8, 2)</f>
        <v/>
      </c>
      <c r="H5" s="20">
        <f>ROUND(C5 * 'Założenia i Podsumowanie'!C9, 2)</f>
        <v/>
      </c>
      <c r="I5" s="20">
        <f>ROUND(C5 * 'Założenia i Podsumowanie'!C10, 2)</f>
        <v/>
      </c>
      <c r="J5" s="20">
        <f>ROUND(C5 * 'Założenia i Podsumowanie'!C11, 2)</f>
        <v/>
      </c>
      <c r="K5" s="20">
        <f>ROUND(C5 * 'Założenia i Podsumowanie'!C12, 2)</f>
        <v/>
      </c>
      <c r="L5" s="20">
        <f>ROUND(C5 * 'Założenia i Podsumowanie'!C13, 2)</f>
        <v/>
      </c>
      <c r="M5" s="20">
        <f>ROUND(C5 * 'Założenia i Podsumowanie'!C14, 2)</f>
        <v/>
      </c>
    </row>
    <row r="6">
      <c r="A6" s="16" t="inlineStr">
        <is>
          <t>Egzamin Ósmoklasisty (E8)</t>
        </is>
      </c>
      <c r="B6" s="17" t="inlineStr">
        <is>
          <t>Matematyka</t>
        </is>
      </c>
      <c r="C6" s="18" t="n">
        <v>0.00354</v>
      </c>
      <c r="D6" s="19" t="inlineStr">
        <is>
          <t>za 1 pracę</t>
        </is>
      </c>
      <c r="E6" s="20">
        <f>ROUND(C6 * 'Założenia i Podsumowanie'!C6, 2)</f>
        <v/>
      </c>
      <c r="F6" s="20">
        <f>ROUND(C6 * 'Założenia i Podsumowanie'!C7, 2)</f>
        <v/>
      </c>
      <c r="G6" s="20">
        <f>ROUND(C6 * 'Założenia i Podsumowanie'!C8, 2)</f>
        <v/>
      </c>
      <c r="H6" s="20">
        <f>ROUND(C6 * 'Założenia i Podsumowanie'!C9, 2)</f>
        <v/>
      </c>
      <c r="I6" s="20">
        <f>ROUND(C6 * 'Założenia i Podsumowanie'!C10, 2)</f>
        <v/>
      </c>
      <c r="J6" s="20">
        <f>ROUND(C6 * 'Założenia i Podsumowanie'!C11, 2)</f>
        <v/>
      </c>
      <c r="K6" s="20">
        <f>ROUND(C6 * 'Założenia i Podsumowanie'!C12, 2)</f>
        <v/>
      </c>
      <c r="L6" s="20">
        <f>ROUND(C6 * 'Założenia i Podsumowanie'!C13, 2)</f>
        <v/>
      </c>
      <c r="M6" s="20">
        <f>ROUND(C6 * 'Założenia i Podsumowanie'!C14, 2)</f>
        <v/>
      </c>
    </row>
    <row r="7">
      <c r="A7" s="16" t="inlineStr">
        <is>
          <t>Egzamin Ósmoklasisty (E8)</t>
        </is>
      </c>
      <c r="B7" s="17" t="inlineStr">
        <is>
          <t>Język obcy nowożytny</t>
        </is>
      </c>
      <c r="C7" s="18" t="n">
        <v>0.00354</v>
      </c>
      <c r="D7" s="19" t="inlineStr">
        <is>
          <t>za 1 pracę</t>
        </is>
      </c>
      <c r="E7" s="20">
        <f>ROUND(C7 * 'Założenia i Podsumowanie'!C6, 2)</f>
        <v/>
      </c>
      <c r="F7" s="20">
        <f>ROUND(C7 * 'Założenia i Podsumowanie'!C7, 2)</f>
        <v/>
      </c>
      <c r="G7" s="20">
        <f>ROUND(C7 * 'Założenia i Podsumowanie'!C8, 2)</f>
        <v/>
      </c>
      <c r="H7" s="20">
        <f>ROUND(C7 * 'Założenia i Podsumowanie'!C9, 2)</f>
        <v/>
      </c>
      <c r="I7" s="20">
        <f>ROUND(C7 * 'Założenia i Podsumowanie'!C10, 2)</f>
        <v/>
      </c>
      <c r="J7" s="20">
        <f>ROUND(C7 * 'Założenia i Podsumowanie'!C11, 2)</f>
        <v/>
      </c>
      <c r="K7" s="20">
        <f>ROUND(C7 * 'Założenia i Podsumowanie'!C12, 2)</f>
        <v/>
      </c>
      <c r="L7" s="20">
        <f>ROUND(C7 * 'Założenia i Podsumowanie'!C13, 2)</f>
        <v/>
      </c>
      <c r="M7" s="20">
        <f>ROUND(C7 * 'Założenia i Podsumowanie'!C14, 2)</f>
        <v/>
      </c>
    </row>
    <row r="8">
      <c r="A8" s="21" t="n"/>
      <c r="B8" s="21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  <c r="M8" s="21" t="n"/>
    </row>
    <row r="9">
      <c r="A9" s="16" t="inlineStr">
        <is>
          <t>Egzamin Maturalny (EM)</t>
        </is>
      </c>
      <c r="B9" s="17" t="inlineStr">
        <is>
          <t>Język polski (poziom podstawowy)</t>
        </is>
      </c>
      <c r="C9" s="18" t="n">
        <v>0.0127</v>
      </c>
      <c r="D9" s="19" t="inlineStr">
        <is>
          <t>za 1 pracę</t>
        </is>
      </c>
      <c r="E9" s="20">
        <f>ROUND(C9 * 'Założenia i Podsumowanie'!C6, 2)</f>
        <v/>
      </c>
      <c r="F9" s="20">
        <f>ROUND(C9 * 'Założenia i Podsumowanie'!C7, 2)</f>
        <v/>
      </c>
      <c r="G9" s="20">
        <f>ROUND(C9 * 'Założenia i Podsumowanie'!C8, 2)</f>
        <v/>
      </c>
      <c r="H9" s="20">
        <f>ROUND(C9 * 'Założenia i Podsumowanie'!C9, 2)</f>
        <v/>
      </c>
      <c r="I9" s="20">
        <f>ROUND(C9 * 'Założenia i Podsumowanie'!C10, 2)</f>
        <v/>
      </c>
      <c r="J9" s="20">
        <f>ROUND(C9 * 'Założenia i Podsumowanie'!C11, 2)</f>
        <v/>
      </c>
      <c r="K9" s="20">
        <f>ROUND(C9 * 'Założenia i Podsumowanie'!C12, 2)</f>
        <v/>
      </c>
      <c r="L9" s="20">
        <f>ROUND(C9 * 'Założenia i Podsumowanie'!C13, 2)</f>
        <v/>
      </c>
      <c r="M9" s="20">
        <f>ROUND(C9 * 'Założenia i Podsumowanie'!C14, 2)</f>
        <v/>
      </c>
    </row>
    <row r="10">
      <c r="A10" s="16" t="inlineStr">
        <is>
          <t>Egzamin Maturalny (EM)</t>
        </is>
      </c>
      <c r="B10" s="17" t="inlineStr">
        <is>
          <t>Matematyka (poziom podstawowy)</t>
        </is>
      </c>
      <c r="C10" s="18" t="n">
        <v>0.00627</v>
      </c>
      <c r="D10" s="19" t="inlineStr">
        <is>
          <t>za 1 pracę</t>
        </is>
      </c>
      <c r="E10" s="20">
        <f>ROUND(C10 * 'Założenia i Podsumowanie'!C6, 2)</f>
        <v/>
      </c>
      <c r="F10" s="20">
        <f>ROUND(C10 * 'Założenia i Podsumowanie'!C7, 2)</f>
        <v/>
      </c>
      <c r="G10" s="20">
        <f>ROUND(C10 * 'Założenia i Podsumowanie'!C8, 2)</f>
        <v/>
      </c>
      <c r="H10" s="20">
        <f>ROUND(C10 * 'Założenia i Podsumowanie'!C9, 2)</f>
        <v/>
      </c>
      <c r="I10" s="20">
        <f>ROUND(C10 * 'Założenia i Podsumowanie'!C10, 2)</f>
        <v/>
      </c>
      <c r="J10" s="20">
        <f>ROUND(C10 * 'Założenia i Podsumowanie'!C11, 2)</f>
        <v/>
      </c>
      <c r="K10" s="20">
        <f>ROUND(C10 * 'Założenia i Podsumowanie'!C12, 2)</f>
        <v/>
      </c>
      <c r="L10" s="20">
        <f>ROUND(C10 * 'Założenia i Podsumowanie'!C13, 2)</f>
        <v/>
      </c>
      <c r="M10" s="20">
        <f>ROUND(C10 * 'Założenia i Podsumowanie'!C14, 2)</f>
        <v/>
      </c>
    </row>
    <row r="11">
      <c r="A11" s="16" t="inlineStr">
        <is>
          <t>Egzamin Maturalny (EM)</t>
        </is>
      </c>
      <c r="B11" s="17" t="inlineStr">
        <is>
          <t>Język obcy nowożytny (poziom podstawowy)</t>
        </is>
      </c>
      <c r="C11" s="18" t="n">
        <v>0.005</v>
      </c>
      <c r="D11" s="19" t="inlineStr">
        <is>
          <t>za 1 pracę</t>
        </is>
      </c>
      <c r="E11" s="20">
        <f>ROUND(C11 * 'Założenia i Podsumowanie'!C6, 2)</f>
        <v/>
      </c>
      <c r="F11" s="20">
        <f>ROUND(C11 * 'Założenia i Podsumowanie'!C7, 2)</f>
        <v/>
      </c>
      <c r="G11" s="20">
        <f>ROUND(C11 * 'Założenia i Podsumowanie'!C8, 2)</f>
        <v/>
      </c>
      <c r="H11" s="20">
        <f>ROUND(C11 * 'Założenia i Podsumowanie'!C9, 2)</f>
        <v/>
      </c>
      <c r="I11" s="20">
        <f>ROUND(C11 * 'Założenia i Podsumowanie'!C10, 2)</f>
        <v/>
      </c>
      <c r="J11" s="20">
        <f>ROUND(C11 * 'Założenia i Podsumowanie'!C11, 2)</f>
        <v/>
      </c>
      <c r="K11" s="20">
        <f>ROUND(C11 * 'Założenia i Podsumowanie'!C12, 2)</f>
        <v/>
      </c>
      <c r="L11" s="20">
        <f>ROUND(C11 * 'Założenia i Podsumowanie'!C13, 2)</f>
        <v/>
      </c>
      <c r="M11" s="20">
        <f>ROUND(C11 * 'Założenia i Podsumowanie'!C14, 2)</f>
        <v/>
      </c>
    </row>
    <row r="12">
      <c r="A12" s="16" t="inlineStr">
        <is>
          <t>Egzamin Maturalny (EM)</t>
        </is>
      </c>
      <c r="B12" s="17" t="inlineStr">
        <is>
          <t>J. polski / j. mniejszości / j. obcy (poziom rozszerzony / dwujęzyczny)</t>
        </is>
      </c>
      <c r="C12" s="18" t="n">
        <v>0.00923</v>
      </c>
      <c r="D12" s="19" t="inlineStr">
        <is>
          <t>za 1 pracę</t>
        </is>
      </c>
      <c r="E12" s="20">
        <f>ROUND(C12 * 'Założenia i Podsumowanie'!C6, 2)</f>
        <v/>
      </c>
      <c r="F12" s="20">
        <f>ROUND(C12 * 'Założenia i Podsumowanie'!C7, 2)</f>
        <v/>
      </c>
      <c r="G12" s="20">
        <f>ROUND(C12 * 'Założenia i Podsumowanie'!C8, 2)</f>
        <v/>
      </c>
      <c r="H12" s="20">
        <f>ROUND(C12 * 'Założenia i Podsumowanie'!C9, 2)</f>
        <v/>
      </c>
      <c r="I12" s="20">
        <f>ROUND(C12 * 'Założenia i Podsumowanie'!C10, 2)</f>
        <v/>
      </c>
      <c r="J12" s="20">
        <f>ROUND(C12 * 'Założenia i Podsumowanie'!C11, 2)</f>
        <v/>
      </c>
      <c r="K12" s="20">
        <f>ROUND(C12 * 'Założenia i Podsumowanie'!C12, 2)</f>
        <v/>
      </c>
      <c r="L12" s="20">
        <f>ROUND(C12 * 'Założenia i Podsumowanie'!C13, 2)</f>
        <v/>
      </c>
      <c r="M12" s="20">
        <f>ROUND(C12 * 'Założenia i Podsumowanie'!C14, 2)</f>
        <v/>
      </c>
    </row>
    <row r="13">
      <c r="A13" s="16" t="inlineStr">
        <is>
          <t>Egzamin Maturalny (EM)</t>
        </is>
      </c>
      <c r="B13" s="17" t="inlineStr">
        <is>
          <t>Pozostałe przedmioty (poziom rozszerzony)</t>
        </is>
      </c>
      <c r="C13" s="18" t="n">
        <v>0.007900000000000001</v>
      </c>
      <c r="D13" s="19" t="inlineStr">
        <is>
          <t>za 1 pracę</t>
        </is>
      </c>
      <c r="E13" s="20">
        <f>ROUND(C13 * 'Założenia i Podsumowanie'!C6, 2)</f>
        <v/>
      </c>
      <c r="F13" s="20">
        <f>ROUND(C13 * 'Założenia i Podsumowanie'!C7, 2)</f>
        <v/>
      </c>
      <c r="G13" s="20">
        <f>ROUND(C13 * 'Założenia i Podsumowanie'!C8, 2)</f>
        <v/>
      </c>
      <c r="H13" s="20">
        <f>ROUND(C13 * 'Założenia i Podsumowanie'!C9, 2)</f>
        <v/>
      </c>
      <c r="I13" s="20">
        <f>ROUND(C13 * 'Założenia i Podsumowanie'!C10, 2)</f>
        <v/>
      </c>
      <c r="J13" s="20">
        <f>ROUND(C13 * 'Założenia i Podsumowanie'!C11, 2)</f>
        <v/>
      </c>
      <c r="K13" s="20">
        <f>ROUND(C13 * 'Założenia i Podsumowanie'!C12, 2)</f>
        <v/>
      </c>
      <c r="L13" s="20">
        <f>ROUND(C13 * 'Założenia i Podsumowanie'!C13, 2)</f>
        <v/>
      </c>
      <c r="M13" s="20">
        <f>ROUND(C13 * 'Założenia i Podsumowanie'!C14, 2)</f>
        <v/>
      </c>
    </row>
    <row r="14">
      <c r="A14" s="16" t="inlineStr">
        <is>
          <t>Egzamin Maturalny (EM)</t>
        </is>
      </c>
      <c r="B14" s="17" t="inlineStr">
        <is>
          <t>Operator pracowni informatycznej (informatyka)</t>
        </is>
      </c>
      <c r="C14" s="18" t="n">
        <v>0.0055</v>
      </c>
      <c r="D14" s="19" t="inlineStr">
        <is>
          <t>za 1 godz. pracy</t>
        </is>
      </c>
      <c r="E14" s="20">
        <f>ROUND(C14 * 'Założenia i Podsumowanie'!C6, 2)</f>
        <v/>
      </c>
      <c r="F14" s="20">
        <f>ROUND(C14 * 'Założenia i Podsumowanie'!C7, 2)</f>
        <v/>
      </c>
      <c r="G14" s="20">
        <f>ROUND(C14 * 'Założenia i Podsumowanie'!C8, 2)</f>
        <v/>
      </c>
      <c r="H14" s="20">
        <f>ROUND(C14 * 'Założenia i Podsumowanie'!C9, 2)</f>
        <v/>
      </c>
      <c r="I14" s="20">
        <f>ROUND(C14 * 'Założenia i Podsumowanie'!C10, 2)</f>
        <v/>
      </c>
      <c r="J14" s="20">
        <f>ROUND(C14 * 'Założenia i Podsumowanie'!C11, 2)</f>
        <v/>
      </c>
      <c r="K14" s="20">
        <f>ROUND(C14 * 'Założenia i Podsumowanie'!C12, 2)</f>
        <v/>
      </c>
      <c r="L14" s="20">
        <f>ROUND(C14 * 'Założenia i Podsumowanie'!C13, 2)</f>
        <v/>
      </c>
      <c r="M14" s="20">
        <f>ROUND(C14 * 'Założenia i Podsumowanie'!C14, 2)</f>
        <v/>
      </c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</row>
    <row r="16">
      <c r="A16" s="16" t="inlineStr">
        <is>
          <t>Egzamin Zawodowy (EZ)</t>
        </is>
      </c>
      <c r="B16" s="17" t="inlineStr">
        <is>
          <t>Część praktyczna: wyrób lub usługa (obserwacja i ocena)</t>
        </is>
      </c>
      <c r="C16" s="18" t="n">
        <v>0.05809</v>
      </c>
      <c r="D16" s="19" t="inlineStr">
        <is>
          <t>za 1 salo-zmianę</t>
        </is>
      </c>
      <c r="E16" s="20">
        <f>ROUND(C16 * 'Założenia i Podsumowanie'!C6, 2)</f>
        <v/>
      </c>
      <c r="F16" s="20">
        <f>ROUND(C16 * 'Założenia i Podsumowanie'!C7, 2)</f>
        <v/>
      </c>
      <c r="G16" s="20">
        <f>ROUND(C16 * 'Założenia i Podsumowanie'!C8, 2)</f>
        <v/>
      </c>
      <c r="H16" s="20">
        <f>ROUND(C16 * 'Założenia i Podsumowanie'!C9, 2)</f>
        <v/>
      </c>
      <c r="I16" s="20">
        <f>ROUND(C16 * 'Założenia i Podsumowanie'!C10, 2)</f>
        <v/>
      </c>
      <c r="J16" s="20">
        <f>ROUND(C16 * 'Założenia i Podsumowanie'!C11, 2)</f>
        <v/>
      </c>
      <c r="K16" s="20">
        <f>ROUND(C16 * 'Założenia i Podsumowanie'!C12, 2)</f>
        <v/>
      </c>
      <c r="L16" s="20">
        <f>ROUND(C16 * 'Założenia i Podsumowanie'!C13, 2)</f>
        <v/>
      </c>
      <c r="M16" s="20">
        <f>ROUND(C16 * 'Założenia i Podsumowanie'!C14, 2)</f>
        <v/>
      </c>
    </row>
    <row r="17">
      <c r="A17" s="16" t="inlineStr">
        <is>
          <t>Egzamin Zawodowy (EZ)</t>
        </is>
      </c>
      <c r="B17" s="17" t="inlineStr">
        <is>
          <t>Część praktyczna: dokumentacja (sprawdzenie pracy)</t>
        </is>
      </c>
      <c r="C17" s="18" t="n">
        <v>0.009679999999999999</v>
      </c>
      <c r="D17" s="19" t="inlineStr">
        <is>
          <t>za 1 pracę</t>
        </is>
      </c>
      <c r="E17" s="20">
        <f>ROUND(C17 * 'Założenia i Podsumowanie'!C6, 2)</f>
        <v/>
      </c>
      <c r="F17" s="20">
        <f>ROUND(C17 * 'Założenia i Podsumowanie'!C7, 2)</f>
        <v/>
      </c>
      <c r="G17" s="20">
        <f>ROUND(C17 * 'Założenia i Podsumowanie'!C8, 2)</f>
        <v/>
      </c>
      <c r="H17" s="20">
        <f>ROUND(C17 * 'Założenia i Podsumowanie'!C9, 2)</f>
        <v/>
      </c>
      <c r="I17" s="20">
        <f>ROUND(C17 * 'Założenia i Podsumowanie'!C10, 2)</f>
        <v/>
      </c>
      <c r="J17" s="20">
        <f>ROUND(C17 * 'Założenia i Podsumowanie'!C11, 2)</f>
        <v/>
      </c>
      <c r="K17" s="20">
        <f>ROUND(C17 * 'Założenia i Podsumowanie'!C12, 2)</f>
        <v/>
      </c>
      <c r="L17" s="20">
        <f>ROUND(C17 * 'Założenia i Podsumowanie'!C13, 2)</f>
        <v/>
      </c>
      <c r="M17" s="20">
        <f>ROUND(C17 * 'Założenia i Podsumowanie'!C14, 2)</f>
        <v/>
      </c>
    </row>
    <row r="18">
      <c r="A18" s="16" t="inlineStr">
        <is>
          <t>Egzamin Zawodowy (EZ)</t>
        </is>
      </c>
      <c r="B18" s="17" t="inlineStr">
        <is>
          <t>Operator pracowni informatycznej</t>
        </is>
      </c>
      <c r="C18" s="18" t="n">
        <v>0.0055</v>
      </c>
      <c r="D18" s="19" t="inlineStr">
        <is>
          <t>za 1 godz. pracy</t>
        </is>
      </c>
      <c r="E18" s="20">
        <f>ROUND(C18 * 'Założenia i Podsumowanie'!C6, 2)</f>
        <v/>
      </c>
      <c r="F18" s="20">
        <f>ROUND(C18 * 'Założenia i Podsumowanie'!C7, 2)</f>
        <v/>
      </c>
      <c r="G18" s="20">
        <f>ROUND(C18 * 'Założenia i Podsumowanie'!C8, 2)</f>
        <v/>
      </c>
      <c r="H18" s="20">
        <f>ROUND(C18 * 'Założenia i Podsumowanie'!C9, 2)</f>
        <v/>
      </c>
      <c r="I18" s="20">
        <f>ROUND(C18 * 'Założenia i Podsumowanie'!C10, 2)</f>
        <v/>
      </c>
      <c r="J18" s="20">
        <f>ROUND(C18 * 'Założenia i Podsumowanie'!C11, 2)</f>
        <v/>
      </c>
      <c r="K18" s="20">
        <f>ROUND(C18 * 'Założenia i Podsumowanie'!C12, 2)</f>
        <v/>
      </c>
      <c r="L18" s="20">
        <f>ROUND(C18 * 'Założenia i Podsumowanie'!C13, 2)</f>
        <v/>
      </c>
      <c r="M18" s="20">
        <f>ROUND(C18 * 'Założenia i Podsumowanie'!C14, 2)</f>
        <v/>
      </c>
    </row>
    <row r="19">
      <c r="A19" s="16" t="inlineStr">
        <is>
          <t>Egzamin Zawodowy (EZ)</t>
        </is>
      </c>
      <c r="B19" s="17" t="inlineStr">
        <is>
          <t>Asystent techniczny</t>
        </is>
      </c>
      <c r="C19" s="18" t="n">
        <v>0.0054</v>
      </c>
      <c r="D19" s="19" t="inlineStr">
        <is>
          <t>za 1 godz. pracy</t>
        </is>
      </c>
      <c r="E19" s="20">
        <f>ROUND(C19 * 'Założenia i Podsumowanie'!C6, 2)</f>
        <v/>
      </c>
      <c r="F19" s="20">
        <f>ROUND(C19 * 'Założenia i Podsumowanie'!C7, 2)</f>
        <v/>
      </c>
      <c r="G19" s="20">
        <f>ROUND(C19 * 'Założenia i Podsumowanie'!C8, 2)</f>
        <v/>
      </c>
      <c r="H19" s="20">
        <f>ROUND(C19 * 'Założenia i Podsumowanie'!C9, 2)</f>
        <v/>
      </c>
      <c r="I19" s="20">
        <f>ROUND(C19 * 'Założenia i Podsumowanie'!C10, 2)</f>
        <v/>
      </c>
      <c r="J19" s="20">
        <f>ROUND(C19 * 'Założenia i Podsumowanie'!C11, 2)</f>
        <v/>
      </c>
      <c r="K19" s="20">
        <f>ROUND(C19 * 'Założenia i Podsumowanie'!C12, 2)</f>
        <v/>
      </c>
      <c r="L19" s="20">
        <f>ROUND(C19 * 'Założenia i Podsumowanie'!C13, 2)</f>
        <v/>
      </c>
      <c r="M19" s="20">
        <f>ROUND(C19 * 'Założenia i Podsumowanie'!C14, 2)</f>
        <v/>
      </c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</row>
    <row r="21">
      <c r="A21" s="16" t="inlineStr">
        <is>
          <t>Egzaminy Eksternistyczne (EE)</t>
        </is>
      </c>
      <c r="B21" s="17" t="inlineStr">
        <is>
          <t>SP, BS I, BS II (za arkusz)</t>
        </is>
      </c>
      <c r="C21" s="18" t="n">
        <v>0.004</v>
      </c>
      <c r="D21" s="19" t="inlineStr">
        <is>
          <t>za 1 pracę</t>
        </is>
      </c>
      <c r="E21" s="20">
        <f>ROUND(C21 * 'Założenia i Podsumowanie'!C6, 2)</f>
        <v/>
      </c>
      <c r="F21" s="20">
        <f>ROUND(C21 * 'Założenia i Podsumowanie'!C7, 2)</f>
        <v/>
      </c>
      <c r="G21" s="20">
        <f>ROUND(C21 * 'Założenia i Podsumowanie'!C8, 2)</f>
        <v/>
      </c>
      <c r="H21" s="20">
        <f>ROUND(C21 * 'Założenia i Podsumowanie'!C9, 2)</f>
        <v/>
      </c>
      <c r="I21" s="20">
        <f>ROUND(C21 * 'Założenia i Podsumowanie'!C10, 2)</f>
        <v/>
      </c>
      <c r="J21" s="20">
        <f>ROUND(C21 * 'Założenia i Podsumowanie'!C11, 2)</f>
        <v/>
      </c>
      <c r="K21" s="20">
        <f>ROUND(C21 * 'Założenia i Podsumowanie'!C12, 2)</f>
        <v/>
      </c>
      <c r="L21" s="20">
        <f>ROUND(C21 * 'Założenia i Podsumowanie'!C13, 2)</f>
        <v/>
      </c>
      <c r="M21" s="20">
        <f>ROUND(C21 * 'Założenia i Podsumowanie'!C14, 2)</f>
        <v/>
      </c>
    </row>
    <row r="22">
      <c r="A22" s="16" t="inlineStr">
        <is>
          <t>Egzaminy Eksternistyczne (EE)</t>
        </is>
      </c>
      <c r="B22" s="17" t="inlineStr">
        <is>
          <t>Liceum Ogólnokształcące (za arkusz)</t>
        </is>
      </c>
      <c r="C22" s="18" t="n">
        <v>0.005</v>
      </c>
      <c r="D22" s="19" t="inlineStr">
        <is>
          <t>za 1 pracę</t>
        </is>
      </c>
      <c r="E22" s="20">
        <f>ROUND(C22 * 'Założenia i Podsumowanie'!C6, 2)</f>
        <v/>
      </c>
      <c r="F22" s="20">
        <f>ROUND(C22 * 'Założenia i Podsumowanie'!C7, 2)</f>
        <v/>
      </c>
      <c r="G22" s="20">
        <f>ROUND(C22 * 'Założenia i Podsumowanie'!C8, 2)</f>
        <v/>
      </c>
      <c r="H22" s="20">
        <f>ROUND(C22 * 'Założenia i Podsumowanie'!C9, 2)</f>
        <v/>
      </c>
      <c r="I22" s="20">
        <f>ROUND(C22 * 'Założenia i Podsumowanie'!C10, 2)</f>
        <v/>
      </c>
      <c r="J22" s="20">
        <f>ROUND(C22 * 'Założenia i Podsumowanie'!C11, 2)</f>
        <v/>
      </c>
      <c r="K22" s="20">
        <f>ROUND(C22 * 'Założenia i Podsumowanie'!C12, 2)</f>
        <v/>
      </c>
      <c r="L22" s="20">
        <f>ROUND(C22 * 'Założenia i Podsumowanie'!C13, 2)</f>
        <v/>
      </c>
      <c r="M22" s="20">
        <f>ROUND(C22 * 'Założenia i Podsumowanie'!C14, 2)</f>
        <v/>
      </c>
    </row>
    <row r="23">
      <c r="A23" s="16" t="inlineStr">
        <is>
          <t>Egzaminy Eksternistyczne (EE)</t>
        </is>
      </c>
      <c r="B23" s="17" t="inlineStr">
        <is>
          <t>Przewodniczący zespołu nadzorującego</t>
        </is>
      </c>
      <c r="C23" s="18" t="n">
        <v>0.015</v>
      </c>
      <c r="D23" s="19" t="inlineStr">
        <is>
          <t>za 1 godz. pracy</t>
        </is>
      </c>
      <c r="E23" s="20">
        <f>ROUND(C23 * 'Założenia i Podsumowanie'!C6, 2)</f>
        <v/>
      </c>
      <c r="F23" s="20">
        <f>ROUND(C23 * 'Założenia i Podsumowanie'!C7, 2)</f>
        <v/>
      </c>
      <c r="G23" s="20">
        <f>ROUND(C23 * 'Założenia i Podsumowanie'!C8, 2)</f>
        <v/>
      </c>
      <c r="H23" s="20">
        <f>ROUND(C23 * 'Założenia i Podsumowanie'!C9, 2)</f>
        <v/>
      </c>
      <c r="I23" s="20">
        <f>ROUND(C23 * 'Założenia i Podsumowanie'!C10, 2)</f>
        <v/>
      </c>
      <c r="J23" s="20">
        <f>ROUND(C23 * 'Założenia i Podsumowanie'!C11, 2)</f>
        <v/>
      </c>
      <c r="K23" s="20">
        <f>ROUND(C23 * 'Założenia i Podsumowanie'!C12, 2)</f>
        <v/>
      </c>
      <c r="L23" s="20">
        <f>ROUND(C23 * 'Założenia i Podsumowanie'!C13, 2)</f>
        <v/>
      </c>
      <c r="M23" s="20">
        <f>ROUND(C23 * 'Założenia i Podsumowanie'!C14, 2)</f>
        <v/>
      </c>
    </row>
    <row r="24">
      <c r="A24" s="16" t="inlineStr">
        <is>
          <t>Egzaminy Eksternistyczne (EE)</t>
        </is>
      </c>
      <c r="B24" s="17" t="inlineStr">
        <is>
          <t>Członek zespołu nadzorującego</t>
        </is>
      </c>
      <c r="C24" s="18" t="n">
        <v>0.01</v>
      </c>
      <c r="D24" s="19" t="inlineStr">
        <is>
          <t>za 1 godz. pracy</t>
        </is>
      </c>
      <c r="E24" s="20">
        <f>ROUND(C24 * 'Założenia i Podsumowanie'!C6, 2)</f>
        <v/>
      </c>
      <c r="F24" s="20">
        <f>ROUND(C24 * 'Założenia i Podsumowanie'!C7, 2)</f>
        <v/>
      </c>
      <c r="G24" s="20">
        <f>ROUND(C24 * 'Założenia i Podsumowanie'!C8, 2)</f>
        <v/>
      </c>
      <c r="H24" s="20">
        <f>ROUND(C24 * 'Założenia i Podsumowanie'!C9, 2)</f>
        <v/>
      </c>
      <c r="I24" s="20">
        <f>ROUND(C24 * 'Założenia i Podsumowanie'!C10, 2)</f>
        <v/>
      </c>
      <c r="J24" s="20">
        <f>ROUND(C24 * 'Założenia i Podsumowanie'!C11, 2)</f>
        <v/>
      </c>
      <c r="K24" s="20">
        <f>ROUND(C24 * 'Założenia i Podsumowanie'!C12, 2)</f>
        <v/>
      </c>
      <c r="L24" s="20">
        <f>ROUND(C24 * 'Założenia i Podsumowanie'!C13, 2)</f>
        <v/>
      </c>
      <c r="M24" s="20">
        <f>ROUND(C24 * 'Założenia i Podsumowanie'!C14, 2)</f>
        <v/>
      </c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</row>
    <row r="26">
      <c r="A26" s="16" t="inlineStr">
        <is>
          <t>Role Funkcyjne (Narzuty Zespołowe)</t>
        </is>
      </c>
      <c r="B26" s="17" t="inlineStr">
        <is>
          <t>Przewodniczący zespołu egzaminatorów</t>
        </is>
      </c>
      <c r="C26" s="18" t="n">
        <v>0.13</v>
      </c>
      <c r="D26" s="19" t="inlineStr">
        <is>
          <t>narzut do sumy zespołu (min. 150 zł)</t>
        </is>
      </c>
      <c r="E26" s="22">
        <f>C26</f>
        <v/>
      </c>
      <c r="F26" s="22">
        <f>C26</f>
        <v/>
      </c>
      <c r="G26" s="22">
        <f>C26</f>
        <v/>
      </c>
      <c r="H26" s="22">
        <f>C26</f>
        <v/>
      </c>
      <c r="I26" s="22">
        <f>C26</f>
        <v/>
      </c>
      <c r="J26" s="22">
        <f>C26</f>
        <v/>
      </c>
      <c r="K26" s="22">
        <f>C26</f>
        <v/>
      </c>
      <c r="L26" s="22">
        <f>C26</f>
        <v/>
      </c>
      <c r="M26" s="22">
        <f>C26</f>
        <v/>
      </c>
    </row>
    <row r="27">
      <c r="A27" s="16" t="inlineStr">
        <is>
          <t>Role Funkcyjne (Narzuty Zespołowe)</t>
        </is>
      </c>
      <c r="B27" s="17" t="inlineStr">
        <is>
          <t>Egzaminator-weryfikator</t>
        </is>
      </c>
      <c r="C27" s="18" t="n">
        <v>0.12</v>
      </c>
      <c r="D27" s="19" t="inlineStr">
        <is>
          <t>narzut do sumy zespołu (min. 150 zł)</t>
        </is>
      </c>
      <c r="E27" s="22">
        <f>C27</f>
        <v/>
      </c>
      <c r="F27" s="22">
        <f>C27</f>
        <v/>
      </c>
      <c r="G27" s="22">
        <f>C27</f>
        <v/>
      </c>
      <c r="H27" s="22">
        <f>C27</f>
        <v/>
      </c>
      <c r="I27" s="22">
        <f>C27</f>
        <v/>
      </c>
      <c r="J27" s="22">
        <f>C27</f>
        <v/>
      </c>
      <c r="K27" s="22">
        <f>C27</f>
        <v/>
      </c>
      <c r="L27" s="22">
        <f>C27</f>
        <v/>
      </c>
      <c r="M27" s="22">
        <f>C27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2026-10-16T14:17:52Z</dcterms:created>
  <dcterms:modified xmlns:dcterms="http://purl.org/dc/terms/" xmlns:xsi="http://www.w3.org/2001/XMLSchema-instance" xsi:type="dcterms:W3CDTF">2026-10-16T14:17:52Z</dcterms:modified>
</cp:coreProperties>
</file>